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Bolts and Nuts\"/>
    </mc:Choice>
  </mc:AlternateContent>
  <xr:revisionPtr revIDLastSave="0" documentId="13_ncr:1_{E6F8469F-30D5-471B-A0CE-A0626A36D8D8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25" i="1"/>
  <c r="K25" i="1" s="1"/>
  <c r="I24" i="1"/>
  <c r="K24" i="1" s="1"/>
  <c r="I23" i="1"/>
  <c r="K23" i="1" s="1"/>
  <c r="H22" i="1"/>
  <c r="I22" i="1" s="1"/>
  <c r="K22" i="1" s="1"/>
  <c r="H21" i="1"/>
  <c r="I21" i="1"/>
  <c r="H27" i="1"/>
  <c r="I27" i="1" s="1"/>
  <c r="I26" i="1"/>
  <c r="K26" i="1" s="1"/>
  <c r="H20" i="1"/>
  <c r="I20" i="1" s="1"/>
  <c r="K20" i="1" s="1"/>
  <c r="H19" i="1"/>
  <c r="I19" i="1" s="1"/>
  <c r="K19" i="1" s="1"/>
  <c r="H6" i="1"/>
  <c r="I6" i="1" s="1"/>
  <c r="K6" i="1" s="1"/>
  <c r="H13" i="1"/>
  <c r="I13" i="1" s="1"/>
  <c r="K13" i="1" s="1"/>
  <c r="I9" i="1"/>
  <c r="K9" i="1" s="1"/>
  <c r="H18" i="1"/>
  <c r="I18" i="1" s="1"/>
  <c r="K18" i="1" s="1"/>
  <c r="I8" i="1"/>
  <c r="K8" i="1" s="1"/>
  <c r="H7" i="1"/>
  <c r="I7" i="1" s="1"/>
  <c r="K7" i="1" s="1"/>
  <c r="H17" i="1"/>
  <c r="I17" i="1" s="1"/>
  <c r="K17" i="1" s="1"/>
  <c r="H14" i="1"/>
  <c r="I14" i="1" s="1"/>
  <c r="K14" i="1" s="1"/>
  <c r="I15" i="1"/>
  <c r="K15" i="1" s="1"/>
  <c r="I12" i="1"/>
  <c r="K12" i="1" s="1"/>
  <c r="I16" i="1"/>
  <c r="K16" i="1" s="1"/>
  <c r="H4" i="1"/>
  <c r="I4" i="1" s="1"/>
  <c r="K4" i="1" s="1"/>
  <c r="H5" i="1"/>
  <c r="I5" i="1" s="1"/>
  <c r="K5" i="1" s="1"/>
  <c r="H10" i="1"/>
  <c r="I10" i="1" s="1"/>
  <c r="K10" i="1" s="1"/>
  <c r="H11" i="1"/>
  <c r="I11" i="1" s="1"/>
  <c r="K11" i="1" s="1"/>
</calcChain>
</file>

<file path=xl/sharedStrings.xml><?xml version="1.0" encoding="utf-8"?>
<sst xmlns="http://schemas.openxmlformats.org/spreadsheetml/2006/main" count="135" uniqueCount="49">
  <si>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</si>
  <si>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</si>
  <si>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</si>
  <si>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</si>
  <si>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</si>
  <si>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</si>
  <si>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</si>
  <si>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</si>
  <si>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</si>
  <si>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</si>
  <si>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FASTENERS</t>
  </si>
  <si>
    <t>Bolt / 2 Nuts</t>
  </si>
  <si>
    <t>Size (mm)</t>
  </si>
  <si>
    <t>A193 B8 / A194 8</t>
  </si>
  <si>
    <t>A320 L7 / A194 4</t>
  </si>
  <si>
    <t>20 * 125</t>
  </si>
  <si>
    <t>20 * 115</t>
  </si>
  <si>
    <t>A193 B7 / A194 2H</t>
  </si>
  <si>
    <t>NO's</t>
  </si>
  <si>
    <t>16 * 95</t>
  </si>
  <si>
    <t>14 * 70</t>
  </si>
  <si>
    <t>16 * 85</t>
  </si>
  <si>
    <t>20 * 95</t>
  </si>
  <si>
    <t>20 * 130</t>
  </si>
  <si>
    <t>20 * 120</t>
  </si>
  <si>
    <t>Final Quantity</t>
  </si>
  <si>
    <t>No's</t>
  </si>
  <si>
    <t>14 * 75</t>
  </si>
  <si>
    <t>16 * 80</t>
  </si>
  <si>
    <t>A 193 B8 / A 194 8</t>
  </si>
  <si>
    <t>MTO for FASTENERS</t>
  </si>
  <si>
    <t xml:space="preserve">BOLT SET, RF, 300 LB, STUD BOLT, 2 HEX NUTS </t>
  </si>
  <si>
    <t>BOLT SET, RF, 300 LB, STUD BOLT, 2 HEX NUTS (H.D.G.)</t>
  </si>
  <si>
    <t>BOLT SET, RF, 300 LB, STUD BOLT, 2 HEX NUTS</t>
  </si>
  <si>
    <t>BOLT SET, RF, 150 LB, STUD BOLT, 2 HEX NUTS</t>
  </si>
  <si>
    <t>PIPE SUPPORTS</t>
  </si>
  <si>
    <t>U-Bolt</t>
  </si>
  <si>
    <t>Galvanized Steel</t>
  </si>
  <si>
    <t>Galvanised Steel</t>
  </si>
  <si>
    <t>U-Bolt / 4 Nuts</t>
  </si>
  <si>
    <t xml:space="preserve">U- Bolt / 4 Nuts </t>
  </si>
  <si>
    <t>U- Bolt / 4 Nuts</t>
  </si>
  <si>
    <t>2"</t>
  </si>
  <si>
    <t>1 1/2"</t>
  </si>
  <si>
    <t>1"</t>
  </si>
  <si>
    <t>4"</t>
  </si>
  <si>
    <t>1/2"</t>
  </si>
  <si>
    <t>3/8"</t>
  </si>
  <si>
    <t>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</si>
</sst>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28" totalsRowShown="0" headerRowDxfId="13" dataDxfId="12">
  <autoFilter ref="A2:L28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28"/>
  <sheetViews>
    <sheetView tabSelected="1" zoomScaleNormal="100" workbookViewId="0">
      <selection activeCell="J35" sqref="J35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5" t="s">
        <v>12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25</v>
      </c>
    </row>
    <row r="3" spans="1:12" ht="18.649999999999999" customHeight="1" x14ac:dyDescent="0.35">
      <c r="A3" s="3"/>
      <c r="B3" s="4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7">
        <v>1</v>
      </c>
      <c r="B4" s="7" t="s">
        <v>11</v>
      </c>
      <c r="C4" s="7" t="s">
        <v>31</v>
      </c>
      <c r="D4" s="7">
        <v>300</v>
      </c>
      <c r="E4" s="7" t="s">
        <v>20</v>
      </c>
      <c r="F4" s="7" t="s">
        <v>13</v>
      </c>
      <c r="G4" s="7">
        <v>16</v>
      </c>
      <c r="H4" s="7">
        <f>Table2[[#This Row],[QTY (Unit A)]]</f>
        <v>16</v>
      </c>
      <c r="I4" s="7">
        <f>Table2[[#This Row],[QTY (Unit A)]]+Table2[[#This Row],[QTY (UnitB)]]</f>
        <v>32</v>
      </c>
      <c r="J4" s="7" t="s">
        <v>18</v>
      </c>
      <c r="K4" s="7">
        <f>Table2[[#This Row],[Final Quantity]]-Table2[[#This Row],[Total QTY]]</f>
        <v>8</v>
      </c>
      <c r="L4" s="12">
        <v>40</v>
      </c>
    </row>
    <row r="5" spans="1:12" x14ac:dyDescent="0.35">
      <c r="A5" s="7">
        <v>2</v>
      </c>
      <c r="B5" s="7" t="s">
        <v>11</v>
      </c>
      <c r="C5" s="7" t="s">
        <v>31</v>
      </c>
      <c r="D5" s="7">
        <v>300</v>
      </c>
      <c r="E5" s="7" t="s">
        <v>21</v>
      </c>
      <c r="F5" s="7" t="s">
        <v>13</v>
      </c>
      <c r="G5" s="7">
        <v>32</v>
      </c>
      <c r="H5" s="7">
        <f>Table2[[#This Row],[QTY (Unit A)]]</f>
        <v>32</v>
      </c>
      <c r="I5" s="7">
        <f>Table2[[#This Row],[QTY (Unit A)]]+Table2[[#This Row],[QTY (UnitB)]]</f>
        <v>64</v>
      </c>
      <c r="J5" s="7" t="s">
        <v>18</v>
      </c>
      <c r="K5" s="7">
        <f>Table2[[#This Row],[Final Quantity]]-Table2[[#This Row],[Total QTY]]</f>
        <v>8</v>
      </c>
      <c r="L5" s="12">
        <v>72</v>
      </c>
    </row>
    <row r="6" spans="1:12" s="6" customFormat="1" x14ac:dyDescent="0.35">
      <c r="A6" s="8">
        <v>3</v>
      </c>
      <c r="B6" s="9" t="s">
        <v>11</v>
      </c>
      <c r="C6" s="7" t="s">
        <v>31</v>
      </c>
      <c r="D6" s="9">
        <v>300</v>
      </c>
      <c r="E6" s="9" t="s">
        <v>28</v>
      </c>
      <c r="F6" s="9" t="s">
        <v>13</v>
      </c>
      <c r="G6" s="9">
        <v>8</v>
      </c>
      <c r="H6" s="9">
        <f t="shared" ref="H6" si="0">G6</f>
        <v>8</v>
      </c>
      <c r="I6" s="9">
        <f t="shared" ref="I6" si="1">H6+G6</f>
        <v>16</v>
      </c>
      <c r="J6" s="9" t="s">
        <v>26</v>
      </c>
      <c r="K6" s="8">
        <f>Table2[[#This Row],[Final Quantity]]-Table2[[#This Row],[Total QTY]]</f>
        <v>4</v>
      </c>
      <c r="L6" s="13">
        <v>20</v>
      </c>
    </row>
    <row r="7" spans="1:12" x14ac:dyDescent="0.35">
      <c r="A7" s="7">
        <v>4</v>
      </c>
      <c r="B7" s="7" t="s">
        <v>11</v>
      </c>
      <c r="C7" s="7" t="s">
        <v>31</v>
      </c>
      <c r="D7" s="7">
        <v>300</v>
      </c>
      <c r="E7" s="7" t="s">
        <v>19</v>
      </c>
      <c r="F7" s="7" t="s">
        <v>13</v>
      </c>
      <c r="G7" s="7">
        <v>88</v>
      </c>
      <c r="H7" s="7">
        <f>Table2[[#This Row],[QTY (Unit A)]]</f>
        <v>88</v>
      </c>
      <c r="I7" s="7">
        <f>Table2[[#This Row],[QTY (Unit A)]]+Table2[[#This Row],[QTY (UnitB)]]</f>
        <v>176</v>
      </c>
      <c r="J7" s="7" t="s">
        <v>18</v>
      </c>
      <c r="K7" s="7">
        <f>Table2[[#This Row],[Final Quantity]]-Table2[[#This Row],[Total QTY]]</f>
        <v>20</v>
      </c>
      <c r="L7" s="12">
        <v>196</v>
      </c>
    </row>
    <row r="8" spans="1:12" x14ac:dyDescent="0.35">
      <c r="A8" s="7">
        <v>5</v>
      </c>
      <c r="B8" s="7" t="s">
        <v>11</v>
      </c>
      <c r="C8" s="7" t="s">
        <v>31</v>
      </c>
      <c r="D8" s="7">
        <v>300</v>
      </c>
      <c r="E8" s="7" t="s">
        <v>22</v>
      </c>
      <c r="F8" s="7" t="s">
        <v>13</v>
      </c>
      <c r="G8" s="7">
        <v>24</v>
      </c>
      <c r="H8" s="7">
        <v>24</v>
      </c>
      <c r="I8" s="7">
        <f>Table2[[#This Row],[QTY (Unit A)]]+Table2[[#This Row],[QTY (UnitB)]]</f>
        <v>48</v>
      </c>
      <c r="J8" s="7" t="s">
        <v>18</v>
      </c>
      <c r="K8" s="7">
        <f>Table2[[#This Row],[Final Quantity]]-Table2[[#This Row],[Total QTY]]</f>
        <v>8</v>
      </c>
      <c r="L8" s="12">
        <v>56</v>
      </c>
    </row>
    <row r="9" spans="1:12" x14ac:dyDescent="0.35">
      <c r="A9" s="7">
        <v>6</v>
      </c>
      <c r="B9" s="7" t="s">
        <v>11</v>
      </c>
      <c r="C9" s="7" t="s">
        <v>32</v>
      </c>
      <c r="D9" s="7">
        <v>300</v>
      </c>
      <c r="E9" s="7" t="s">
        <v>15</v>
      </c>
      <c r="F9" s="7" t="s">
        <v>14</v>
      </c>
      <c r="G9" s="7">
        <v>24</v>
      </c>
      <c r="H9" s="7">
        <v>24</v>
      </c>
      <c r="I9" s="7">
        <f>Table2[[#This Row],[QTY (Unit A)]]+Table2[[#This Row],[QTY (UnitB)]]</f>
        <v>48</v>
      </c>
      <c r="J9" s="7" t="s">
        <v>18</v>
      </c>
      <c r="K9" s="7">
        <f>Table2[[#This Row],[Final Quantity]]-Table2[[#This Row],[Total QTY]]</f>
        <v>12</v>
      </c>
      <c r="L9" s="14">
        <v>60</v>
      </c>
    </row>
    <row r="10" spans="1:12" x14ac:dyDescent="0.35">
      <c r="A10" s="7">
        <v>7</v>
      </c>
      <c r="B10" s="7" t="s">
        <v>11</v>
      </c>
      <c r="C10" s="7" t="s">
        <v>32</v>
      </c>
      <c r="D10" s="7">
        <v>300</v>
      </c>
      <c r="E10" s="7" t="s">
        <v>23</v>
      </c>
      <c r="F10" s="7" t="s">
        <v>14</v>
      </c>
      <c r="G10" s="7">
        <v>24</v>
      </c>
      <c r="H10" s="7">
        <f>Table2[[#This Row],[QTY (Unit A)]]</f>
        <v>24</v>
      </c>
      <c r="I10" s="7">
        <f>Table2[[#This Row],[QTY (Unit A)]]+Table2[[#This Row],[QTY (UnitB)]]</f>
        <v>48</v>
      </c>
      <c r="J10" s="7" t="s">
        <v>18</v>
      </c>
      <c r="K10" s="7">
        <f>Table2[[#This Row],[Final Quantity]]-Table2[[#This Row],[Total QTY]]</f>
        <v>12</v>
      </c>
      <c r="L10" s="12">
        <v>60</v>
      </c>
    </row>
    <row r="11" spans="1:12" x14ac:dyDescent="0.35">
      <c r="A11" s="7">
        <v>8</v>
      </c>
      <c r="B11" s="7" t="s">
        <v>11</v>
      </c>
      <c r="C11" s="7" t="s">
        <v>32</v>
      </c>
      <c r="D11" s="7">
        <v>300</v>
      </c>
      <c r="E11" s="7" t="s">
        <v>19</v>
      </c>
      <c r="F11" s="7" t="s">
        <v>14</v>
      </c>
      <c r="G11" s="7">
        <v>136</v>
      </c>
      <c r="H11" s="7">
        <f>Table2[[#This Row],[QTY (Unit A)]]</f>
        <v>136</v>
      </c>
      <c r="I11" s="7">
        <f>Table2[[#This Row],[QTY (Unit A)]]+Table2[[#This Row],[QTY (UnitB)]]</f>
        <v>272</v>
      </c>
      <c r="J11" s="7" t="s">
        <v>18</v>
      </c>
      <c r="K11" s="7">
        <f>Table2[[#This Row],[Final Quantity]]-Table2[[#This Row],[Total QTY]]</f>
        <v>28</v>
      </c>
      <c r="L11" s="12">
        <v>300</v>
      </c>
    </row>
    <row r="12" spans="1:12" x14ac:dyDescent="0.35">
      <c r="A12" s="7">
        <v>9</v>
      </c>
      <c r="B12" s="7" t="s">
        <v>11</v>
      </c>
      <c r="C12" s="7" t="s">
        <v>32</v>
      </c>
      <c r="D12" s="7">
        <v>300</v>
      </c>
      <c r="E12" s="7" t="s">
        <v>22</v>
      </c>
      <c r="F12" s="7" t="s">
        <v>14</v>
      </c>
      <c r="G12" s="7">
        <v>20</v>
      </c>
      <c r="H12" s="7">
        <v>20</v>
      </c>
      <c r="I12" s="7">
        <f>Table2[[#This Row],[QTY (Unit A)]]+Table2[[#This Row],[QTY (UnitB)]]</f>
        <v>40</v>
      </c>
      <c r="J12" s="7" t="s">
        <v>18</v>
      </c>
      <c r="K12" s="7">
        <f>Table2[[#This Row],[Final Quantity]]-Table2[[#This Row],[Total QTY]]</f>
        <v>8</v>
      </c>
      <c r="L12" s="12">
        <v>48</v>
      </c>
    </row>
    <row r="13" spans="1:12" x14ac:dyDescent="0.35">
      <c r="A13" s="7">
        <v>10</v>
      </c>
      <c r="B13" s="7" t="s">
        <v>11</v>
      </c>
      <c r="C13" s="7" t="s">
        <v>32</v>
      </c>
      <c r="D13" s="7">
        <v>300</v>
      </c>
      <c r="E13" s="7" t="s">
        <v>28</v>
      </c>
      <c r="F13" s="7" t="s">
        <v>14</v>
      </c>
      <c r="G13" s="7">
        <v>40</v>
      </c>
      <c r="H13" s="7">
        <f t="shared" ref="H13" si="2">G13</f>
        <v>40</v>
      </c>
      <c r="I13" s="7">
        <f t="shared" ref="I13" si="3">H13+G13</f>
        <v>80</v>
      </c>
      <c r="J13" s="7" t="s">
        <v>26</v>
      </c>
      <c r="K13" s="7">
        <f>Table2[[#This Row],[Final Quantity]]-Table2[[#This Row],[Total QTY]]</f>
        <v>8</v>
      </c>
      <c r="L13" s="12">
        <v>88</v>
      </c>
    </row>
    <row r="14" spans="1:12" x14ac:dyDescent="0.35">
      <c r="A14" s="7">
        <v>11</v>
      </c>
      <c r="B14" s="7" t="s">
        <v>11</v>
      </c>
      <c r="C14" s="7" t="s">
        <v>32</v>
      </c>
      <c r="D14" s="7">
        <v>300</v>
      </c>
      <c r="E14" s="7" t="s">
        <v>21</v>
      </c>
      <c r="F14" s="7" t="s">
        <v>14</v>
      </c>
      <c r="G14" s="7">
        <v>32</v>
      </c>
      <c r="H14" s="7">
        <f>Table2[[#This Row],[QTY (Unit A)]]</f>
        <v>32</v>
      </c>
      <c r="I14" s="7">
        <f>Table2[[#This Row],[QTY (Unit A)]]+Table2[[#This Row],[QTY (UnitB)]]</f>
        <v>64</v>
      </c>
      <c r="J14" s="7" t="s">
        <v>18</v>
      </c>
      <c r="K14" s="7">
        <f>Table2[[#This Row],[Final Quantity]]-Table2[[#This Row],[Total QTY]]</f>
        <v>8</v>
      </c>
      <c r="L14" s="12">
        <v>72</v>
      </c>
    </row>
    <row r="15" spans="1:12" x14ac:dyDescent="0.35">
      <c r="A15" s="7">
        <v>12</v>
      </c>
      <c r="B15" s="7" t="s">
        <v>11</v>
      </c>
      <c r="C15" s="7" t="s">
        <v>32</v>
      </c>
      <c r="D15" s="7">
        <v>300</v>
      </c>
      <c r="E15" s="7" t="s">
        <v>16</v>
      </c>
      <c r="F15" s="7" t="s">
        <v>14</v>
      </c>
      <c r="G15" s="7">
        <v>24</v>
      </c>
      <c r="H15" s="7">
        <v>24</v>
      </c>
      <c r="I15" s="7">
        <f>Table2[[#This Row],[QTY (Unit A)]]+Table2[[#This Row],[QTY (UnitB)]]</f>
        <v>48</v>
      </c>
      <c r="J15" s="7" t="s">
        <v>18</v>
      </c>
      <c r="K15" s="7">
        <f>Table2[[#This Row],[Final Quantity]]-Table2[[#This Row],[Total QTY]]</f>
        <v>4</v>
      </c>
      <c r="L15" s="12">
        <v>52</v>
      </c>
    </row>
    <row r="16" spans="1:12" x14ac:dyDescent="0.35">
      <c r="A16" s="7">
        <v>13</v>
      </c>
      <c r="B16" s="7" t="s">
        <v>11</v>
      </c>
      <c r="C16" s="7" t="s">
        <v>32</v>
      </c>
      <c r="D16" s="7">
        <v>300</v>
      </c>
      <c r="E16" s="7" t="s">
        <v>24</v>
      </c>
      <c r="F16" s="7" t="s">
        <v>14</v>
      </c>
      <c r="G16" s="7">
        <v>24</v>
      </c>
      <c r="H16" s="7">
        <v>24</v>
      </c>
      <c r="I16" s="7">
        <f>Table2[[#This Row],[QTY (Unit A)]]+Table2[[#This Row],[QTY (UnitB)]]</f>
        <v>48</v>
      </c>
      <c r="J16" s="7" t="s">
        <v>18</v>
      </c>
      <c r="K16" s="7">
        <f>Table2[[#This Row],[Final Quantity]]-Table2[[#This Row],[Total QTY]]</f>
        <v>4</v>
      </c>
      <c r="L16" s="12">
        <v>52</v>
      </c>
    </row>
    <row r="17" spans="1:12" x14ac:dyDescent="0.35">
      <c r="A17" s="7">
        <v>14</v>
      </c>
      <c r="B17" s="7" t="s">
        <v>11</v>
      </c>
      <c r="C17" s="7" t="s">
        <v>32</v>
      </c>
      <c r="D17" s="7">
        <v>300</v>
      </c>
      <c r="E17" s="7" t="s">
        <v>19</v>
      </c>
      <c r="F17" s="7" t="s">
        <v>17</v>
      </c>
      <c r="G17" s="7">
        <v>8</v>
      </c>
      <c r="H17" s="7">
        <f>Table2[[#This Row],[QTY (Unit A)]]</f>
        <v>8</v>
      </c>
      <c r="I17" s="7">
        <f>Table2[[#This Row],[QTY (Unit A)]]+Table2[[#This Row],[QTY (UnitB)]]</f>
        <v>16</v>
      </c>
      <c r="J17" s="7" t="s">
        <v>18</v>
      </c>
      <c r="K17" s="7">
        <f>Table2[[#This Row],[Final Quantity]]-Table2[[#This Row],[Total QTY]]</f>
        <v>4</v>
      </c>
      <c r="L17" s="12">
        <v>20</v>
      </c>
    </row>
    <row r="18" spans="1:12" x14ac:dyDescent="0.35">
      <c r="A18" s="7">
        <v>15</v>
      </c>
      <c r="B18" s="7" t="s">
        <v>11</v>
      </c>
      <c r="C18" s="7" t="s">
        <v>32</v>
      </c>
      <c r="D18" s="7">
        <v>300</v>
      </c>
      <c r="E18" s="7" t="s">
        <v>16</v>
      </c>
      <c r="F18" s="7" t="s">
        <v>17</v>
      </c>
      <c r="G18" s="7">
        <v>8</v>
      </c>
      <c r="H18" s="7">
        <f>Table2[[#This Row],[QTY (Unit A)]]</f>
        <v>8</v>
      </c>
      <c r="I18" s="7">
        <f>Table2[[#This Row],[QTY (Unit A)]]+Table2[[#This Row],[QTY (UnitB)]]</f>
        <v>16</v>
      </c>
      <c r="J18" s="7" t="s">
        <v>18</v>
      </c>
      <c r="K18" s="7">
        <f>Table2[[#This Row],[Final Quantity]]-Table2[[#This Row],[Total QTY]]</f>
        <v>4</v>
      </c>
      <c r="L18" s="12">
        <v>20</v>
      </c>
    </row>
    <row r="19" spans="1:12" x14ac:dyDescent="0.35">
      <c r="A19" s="7">
        <v>16</v>
      </c>
      <c r="B19" s="7" t="s">
        <v>11</v>
      </c>
      <c r="C19" s="7" t="s">
        <v>33</v>
      </c>
      <c r="D19" s="7">
        <v>300</v>
      </c>
      <c r="E19" s="10" t="s">
        <v>27</v>
      </c>
      <c r="F19" s="7" t="s">
        <v>29</v>
      </c>
      <c r="G19" s="7">
        <v>8</v>
      </c>
      <c r="H19" s="7">
        <f>G19</f>
        <v>8</v>
      </c>
      <c r="I19" s="7">
        <f>G19+H19</f>
        <v>16</v>
      </c>
      <c r="J19" s="7" t="s">
        <v>26</v>
      </c>
      <c r="K19" s="7">
        <f>Table2[[#This Row],[Final Quantity]]-Table2[[#This Row],[Total QTY]]</f>
        <v>4</v>
      </c>
      <c r="L19" s="12">
        <v>20</v>
      </c>
    </row>
    <row r="20" spans="1:12" x14ac:dyDescent="0.35">
      <c r="A20" s="7">
        <v>17</v>
      </c>
      <c r="B20" s="9" t="s">
        <v>11</v>
      </c>
      <c r="C20" s="7" t="s">
        <v>34</v>
      </c>
      <c r="D20" s="7">
        <v>150</v>
      </c>
      <c r="E20" s="11" t="s">
        <v>27</v>
      </c>
      <c r="F20" s="9" t="s">
        <v>29</v>
      </c>
      <c r="G20" s="9">
        <v>4</v>
      </c>
      <c r="H20" s="9">
        <f t="shared" ref="H20:H22" si="4">G20</f>
        <v>4</v>
      </c>
      <c r="I20" s="9">
        <f t="shared" ref="I20:I25" si="5">G20+H20</f>
        <v>8</v>
      </c>
      <c r="J20" s="9" t="s">
        <v>26</v>
      </c>
      <c r="K20" s="8">
        <f>Table2[[#This Row],[Final Quantity]]-Table2[[#This Row],[Total QTY]]</f>
        <v>4</v>
      </c>
      <c r="L20" s="13">
        <v>12</v>
      </c>
    </row>
    <row r="21" spans="1:12" ht="17.5" x14ac:dyDescent="0.35">
      <c r="A21" s="16"/>
      <c r="B21" s="17" t="s">
        <v>35</v>
      </c>
      <c r="C21" s="16"/>
      <c r="D21" s="16"/>
      <c r="E21" s="16"/>
      <c r="F21" s="16"/>
      <c r="G21" s="16"/>
      <c r="H21" s="18">
        <f>Table2[[#This Row],[QTY (Unit A)]]</f>
        <v>0</v>
      </c>
      <c r="I21" s="18">
        <f>Table2[[#This Row],[QTY (Unit A)]]+Table2[[#This Row],[QTY (UnitB)]]</f>
        <v>0</v>
      </c>
      <c r="J21" s="16"/>
      <c r="K21" s="16"/>
      <c r="L21" s="16"/>
    </row>
    <row r="22" spans="1:12" x14ac:dyDescent="0.35">
      <c r="A22" s="7">
        <v>54</v>
      </c>
      <c r="B22" s="7" t="s">
        <v>39</v>
      </c>
      <c r="C22" s="7" t="s">
        <v>36</v>
      </c>
      <c r="D22" s="7"/>
      <c r="E22" s="7" t="s">
        <v>42</v>
      </c>
      <c r="F22" s="7" t="s">
        <v>37</v>
      </c>
      <c r="G22" s="7">
        <v>13</v>
      </c>
      <c r="H22" s="9">
        <f t="shared" si="4"/>
        <v>13</v>
      </c>
      <c r="I22" s="9">
        <f t="shared" si="5"/>
        <v>26</v>
      </c>
      <c r="J22" s="7" t="s">
        <v>26</v>
      </c>
      <c r="K22" s="8">
        <f>Table2[[#This Row],[Final Quantity]]-Table2[[#This Row],[Total QTY]]</f>
        <v>6</v>
      </c>
      <c r="L22" s="13">
        <v>32</v>
      </c>
    </row>
    <row r="23" spans="1:12" x14ac:dyDescent="0.35">
      <c r="A23" s="7">
        <v>55</v>
      </c>
      <c r="B23" s="7" t="s">
        <v>39</v>
      </c>
      <c r="C23" s="7" t="s">
        <v>36</v>
      </c>
      <c r="D23" s="7"/>
      <c r="E23" s="7" t="s">
        <v>43</v>
      </c>
      <c r="F23" s="7" t="s">
        <v>37</v>
      </c>
      <c r="G23" s="7">
        <v>8</v>
      </c>
      <c r="H23" s="7">
        <v>8</v>
      </c>
      <c r="I23" s="7">
        <f t="shared" si="5"/>
        <v>16</v>
      </c>
      <c r="J23" s="7" t="s">
        <v>26</v>
      </c>
      <c r="K23" s="7">
        <f>Table2[[#This Row],[Final Quantity]]-Table2[[#This Row],[Total QTY]]</f>
        <v>4</v>
      </c>
      <c r="L23" s="13">
        <v>20</v>
      </c>
    </row>
    <row r="24" spans="1:12" x14ac:dyDescent="0.35">
      <c r="A24" s="7">
        <v>56</v>
      </c>
      <c r="B24" s="7" t="s">
        <v>39</v>
      </c>
      <c r="C24" s="7" t="s">
        <v>36</v>
      </c>
      <c r="D24" s="7"/>
      <c r="E24" s="7" t="s">
        <v>44</v>
      </c>
      <c r="F24" s="7" t="s">
        <v>37</v>
      </c>
      <c r="G24" s="7">
        <v>6</v>
      </c>
      <c r="H24" s="19">
        <v>6</v>
      </c>
      <c r="I24" s="9">
        <f t="shared" si="5"/>
        <v>12</v>
      </c>
      <c r="J24" s="7" t="s">
        <v>26</v>
      </c>
      <c r="K24" s="8">
        <f>Table2[[#This Row],[Final Quantity]]-Table2[[#This Row],[Total QTY]]</f>
        <v>4</v>
      </c>
      <c r="L24" s="13">
        <v>16</v>
      </c>
    </row>
    <row r="25" spans="1:12" x14ac:dyDescent="0.35">
      <c r="A25" s="7">
        <v>57</v>
      </c>
      <c r="B25" s="7" t="s">
        <v>39</v>
      </c>
      <c r="C25" s="7" t="s">
        <v>36</v>
      </c>
      <c r="D25" s="7"/>
      <c r="E25" s="7" t="s">
        <v>45</v>
      </c>
      <c r="F25" s="7" t="s">
        <v>37</v>
      </c>
      <c r="G25" s="7">
        <v>2</v>
      </c>
      <c r="H25" s="7">
        <v>2</v>
      </c>
      <c r="I25" s="7">
        <f t="shared" si="5"/>
        <v>4</v>
      </c>
      <c r="J25" s="7" t="s">
        <v>26</v>
      </c>
      <c r="K25" s="7">
        <f>Table2[[#This Row],[Final Quantity]]-Table2[[#This Row],[Total QTY]]</f>
        <v>0</v>
      </c>
      <c r="L25" s="13">
        <v>4</v>
      </c>
    </row>
    <row r="26" spans="1:12" x14ac:dyDescent="0.35">
      <c r="A26" s="7">
        <v>58</v>
      </c>
      <c r="B26" s="7" t="s">
        <v>40</v>
      </c>
      <c r="C26" s="7" t="s">
        <v>36</v>
      </c>
      <c r="D26" s="7"/>
      <c r="E26" s="7" t="s">
        <v>46</v>
      </c>
      <c r="F26" s="7" t="s">
        <v>38</v>
      </c>
      <c r="G26" s="7">
        <v>7</v>
      </c>
      <c r="H26" s="19">
        <v>7</v>
      </c>
      <c r="I26" s="19">
        <f t="shared" ref="I26:I27" si="6">G26+H26</f>
        <v>14</v>
      </c>
      <c r="J26" s="7" t="s">
        <v>26</v>
      </c>
      <c r="K26" s="8">
        <f>Table2[[#This Row],[Final Quantity]]-Table2[[#This Row],[Total QTY]]</f>
        <v>4</v>
      </c>
      <c r="L26" s="13">
        <v>18</v>
      </c>
    </row>
    <row r="27" spans="1:12" x14ac:dyDescent="0.35">
      <c r="A27" s="7">
        <v>59</v>
      </c>
      <c r="B27" s="7" t="s">
        <v>41</v>
      </c>
      <c r="C27" s="7" t="s">
        <v>36</v>
      </c>
      <c r="D27" s="7"/>
      <c r="E27" s="10" t="s">
        <v>47</v>
      </c>
      <c r="F27" s="7" t="s">
        <v>38</v>
      </c>
      <c r="G27" s="7">
        <v>3</v>
      </c>
      <c r="H27" s="19">
        <f t="shared" ref="H27" si="7">G27</f>
        <v>3</v>
      </c>
      <c r="I27" s="7">
        <f t="shared" si="6"/>
        <v>6</v>
      </c>
      <c r="J27" s="7" t="s">
        <v>26</v>
      </c>
      <c r="K27" s="7">
        <f>Table2[[#This Row],[Final Quantity]]-Table2[[#This Row],[Total QTY]]</f>
        <v>4</v>
      </c>
      <c r="L27" s="13">
        <v>10</v>
      </c>
    </row>
    <row r="28" spans="1:12" x14ac:dyDescent="0.35">
      <c r="A28" s="7">
        <v>68</v>
      </c>
      <c r="B28" s="7" t="s">
        <v>39</v>
      </c>
      <c r="C28" s="7" t="s">
        <v>36</v>
      </c>
      <c r="D28" s="7"/>
      <c r="E28" s="7" t="s">
        <v>48</v>
      </c>
      <c r="F28" s="7" t="s">
        <v>37</v>
      </c>
      <c r="G28" s="7">
        <v>1</v>
      </c>
      <c r="H28" s="7">
        <v>1</v>
      </c>
      <c r="I28" s="7">
        <v>2</v>
      </c>
      <c r="J28" s="7" t="s">
        <v>26</v>
      </c>
      <c r="K28" s="7">
        <v>0</v>
      </c>
      <c r="L28" s="12">
        <v>2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2024-12-10T15:07:06Z</dcterms:modified>
</cp:coreProperties>
</file>